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120" yWindow="180" windowWidth="16605" windowHeight="9315" firstSheet="2" activeTab="5"/>
  </bookViews>
  <sheets>
    <sheet name="Munka1" sheetId="6" state="hidden" r:id="rId1"/>
    <sheet name="Munka2" sheetId="7" state="hidden" r:id="rId2"/>
    <sheet name="dax" sheetId="1" r:id="rId3"/>
    <sheet name="s+P" sheetId="3" r:id="rId4"/>
    <sheet name="euro" sheetId="4" r:id="rId5"/>
    <sheet name="stoxx" sheetId="5" r:id="rId6"/>
    <sheet name="Munka3" sheetId="8" r:id="rId7"/>
    <sheet name="Munka4" sheetId="9" r:id="rId8"/>
  </sheets>
  <definedNames>
    <definedName name="MSN_MoneyCentral_Investor_főindexek" localSheetId="0">Munka1!#REF!</definedName>
    <definedName name="yahoo" localSheetId="0">Munka1!$A$1:$M$6</definedName>
  </definedNames>
  <calcPr calcId="125725"/>
</workbook>
</file>

<file path=xl/calcChain.xml><?xml version="1.0" encoding="utf-8"?>
<calcChain xmlns="http://schemas.openxmlformats.org/spreadsheetml/2006/main">
  <c r="D3" i="7"/>
  <c r="B7" i="5" s="1"/>
  <c r="D4" i="7"/>
  <c r="D5"/>
  <c r="B7" i="1" s="1"/>
  <c r="B7" i="3" l="1"/>
  <c r="B10" s="1"/>
  <c r="C2" i="7"/>
  <c r="D2" s="1"/>
  <c r="C3"/>
  <c r="C4"/>
  <c r="C5"/>
  <c r="B10" i="1" s="1"/>
  <c r="C1" i="7"/>
  <c r="D1" s="1"/>
  <c r="B7" i="4" l="1"/>
  <c r="D10" s="1"/>
  <c r="D10" i="1"/>
  <c r="D14" i="5"/>
  <c r="D10"/>
  <c r="B10"/>
  <c r="D10" i="3" l="1"/>
  <c r="D14"/>
  <c r="B13" i="5"/>
  <c r="D14" i="4"/>
  <c r="B10"/>
  <c r="B13" l="1"/>
  <c r="B13" i="3" l="1"/>
  <c r="D14" i="1" l="1"/>
  <c r="B13" l="1"/>
</calcChain>
</file>

<file path=xl/connections.xml><?xml version="1.0" encoding="utf-8"?>
<connections xmlns="http://schemas.openxmlformats.org/spreadsheetml/2006/main">
  <connection id="1" interval="1" name="Kapcsolat" type="4" refreshedVersion="3" background="1" refreshOnLoad="1" saveData="1">
    <webPr parsePre="1" consecutive="1" xl2000="1" url="http://finance.yahoo.com/quotes/eurusd=x,bund,^stoxx50e,^gspc,^gdaxi" htmlTables="1">
      <tables count="1">
        <x v="2"/>
      </tables>
    </webPr>
  </connection>
  <connection id="2" odcFile="C:\Program Files (x86)\Microsoft Office\Office14\QUERIES\MSN MoneyCentral Investor főindexek.iqy" interval="1" name="MSN MoneyCentral Investor főindexek" type="4" refreshedVersion="4" background="1" refreshOnLoad="1" saveData="1">
    <webPr parsePre="1" consecutive="1" xl2000="1" url="http://finance.yahoo.com/quotes/[&quot;QUOTE&quot;,&quot;Enter stock, fund or other symbols separated by commas.&quot;]" post="Selection=2" htmlTables="1"/>
    <parameters count="1">
      <parameter name="QUOTE" parameterType="value" string="eurusd=x,bund,^stoxx50e,^gspc,^gdaxi"/>
    </parameters>
  </connection>
</connections>
</file>

<file path=xl/sharedStrings.xml><?xml version="1.0" encoding="utf-8"?>
<sst xmlns="http://schemas.openxmlformats.org/spreadsheetml/2006/main" count="134" uniqueCount="56">
  <si>
    <t>Stop</t>
  </si>
  <si>
    <t xml:space="preserve"> </t>
  </si>
  <si>
    <t>Symbol</t>
  </si>
  <si>
    <t>Time &amp; Price</t>
  </si>
  <si>
    <t>Chg &amp; % Chg</t>
  </si>
  <si>
    <t>Day's Low &amp; High</t>
  </si>
  <si>
    <t>Volume</t>
  </si>
  <si>
    <t>Avg Vol</t>
  </si>
  <si>
    <t>Mkt Cap</t>
  </si>
  <si>
    <t>Chart</t>
  </si>
  <si>
    <t>More Info</t>
  </si>
  <si>
    <t> EURUSD=X</t>
  </si>
  <si>
    <t>-</t>
  </si>
  <si>
    <t>Sparkline Chart</t>
  </si>
  <si>
    <t>Chart, News, Board</t>
  </si>
  <si>
    <t> BUND</t>
  </si>
  <si>
    <t>Sep 26</t>
  </si>
  <si>
    <t>25,080,500</t>
  </si>
  <si>
    <t>Chart, Board</t>
  </si>
  <si>
    <t> ^STOXX50E</t>
  </si>
  <si>
    <t> ^GSPC</t>
  </si>
  <si>
    <t>Chart, News</t>
  </si>
  <si>
    <t> ^GDAXI</t>
  </si>
  <si>
    <t>2,150.47</t>
  </si>
  <si>
    <t>Árfolyam</t>
  </si>
  <si>
    <t>Cél</t>
  </si>
  <si>
    <t>aktuális árfolyam</t>
  </si>
  <si>
    <t>Távolság a célárig (pontokban)</t>
  </si>
  <si>
    <t>Távolság a Stoptól (pontokban)</t>
  </si>
  <si>
    <t>(távolság a célárig/távolság a stoptól)</t>
  </si>
  <si>
    <t>(stop - aktuális árfolyam)/(cél - stop)</t>
  </si>
  <si>
    <t>1.1210</t>
  </si>
  <si>
    <t>1.1241</t>
  </si>
  <si>
    <t>100.69</t>
  </si>
  <si>
    <t>2,965.71</t>
  </si>
  <si>
    <t>2,989.54</t>
  </si>
  <si>
    <t>Chart, News, Components</t>
  </si>
  <si>
    <t>Sep 13</t>
  </si>
  <si>
    <t>2,127.02</t>
  </si>
  <si>
    <t>2,120.27</t>
  </si>
  <si>
    <t>671,922,252</t>
  </si>
  <si>
    <t>10,375.89</t>
  </si>
  <si>
    <t>10,450.41</t>
  </si>
  <si>
    <t>+0.04%</t>
  </si>
  <si>
    <t>+0.05%</t>
  </si>
  <si>
    <t>08:45am EDT</t>
  </si>
  <si>
    <t>Aktuális hozam/kockázat</t>
  </si>
  <si>
    <t>+0.44%</t>
  </si>
  <si>
    <t>Valószínűség, hogy eléri a célárat</t>
  </si>
  <si>
    <t>1.1221</t>
  </si>
  <si>
    <t>+0.0005</t>
  </si>
  <si>
    <t>09:00am EDT</t>
  </si>
  <si>
    <t>2,976.18</t>
  </si>
  <si>
    <t>+1.38</t>
  </si>
  <si>
    <t>10,431.89</t>
  </si>
  <si>
    <t>+45.29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</si>
</sst>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6" fontId="0" fillId="0" borderId="0" xfId="0" applyNumberFormat="1"/>
    <xf numFmtId="1" fontId="2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 applyProtection="1"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9" fontId="2" fillId="0" borderId="0" xfId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NumberFormat="1" applyFont="1" applyAlignment="1" applyProtection="1">
      <alignment horizontal="right"/>
    </xf>
    <xf numFmtId="1" fontId="2" fillId="0" borderId="0" xfId="0" applyNumberFormat="1" applyFont="1" applyAlignment="1" applyProtection="1">
      <alignment horizontal="right"/>
    </xf>
    <xf numFmtId="2" fontId="2" fillId="0" borderId="0" xfId="0" applyNumberFormat="1" applyFont="1" applyAlignment="1" applyProtection="1">
      <alignment horizontal="right"/>
    </xf>
    <xf numFmtId="9" fontId="2" fillId="0" borderId="0" xfId="1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2" fontId="2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2">
    <cellStyle name="Normál" xfId="0" builtinId="0"/>
    <cellStyle name="Százalék" xfId="1" builtinId="5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1</xdr:row>
      <xdr:rowOff>224552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381125" cy="462677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0</xdr:row>
      <xdr:rowOff>28575</xdr:rowOff>
    </xdr:from>
    <xdr:to>
      <xdr:col>5</xdr:col>
      <xdr:colOff>762000</xdr:colOff>
      <xdr:row>1</xdr:row>
      <xdr:rowOff>230620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58050" y="28575"/>
          <a:ext cx="1162050" cy="440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1</xdr:row>
      <xdr:rowOff>224552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381125" cy="462677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0</xdr:row>
      <xdr:rowOff>28575</xdr:rowOff>
    </xdr:from>
    <xdr:to>
      <xdr:col>6</xdr:col>
      <xdr:colOff>9525</xdr:colOff>
      <xdr:row>1</xdr:row>
      <xdr:rowOff>230620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29475" y="28575"/>
          <a:ext cx="1162050" cy="440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1</xdr:row>
      <xdr:rowOff>224552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381125" cy="462677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0</xdr:row>
      <xdr:rowOff>28575</xdr:rowOff>
    </xdr:from>
    <xdr:to>
      <xdr:col>6</xdr:col>
      <xdr:colOff>9525</xdr:colOff>
      <xdr:row>1</xdr:row>
      <xdr:rowOff>230620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29475" y="28575"/>
          <a:ext cx="1162050" cy="440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1</xdr:row>
      <xdr:rowOff>224552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1381125" cy="462677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0</xdr:row>
      <xdr:rowOff>28575</xdr:rowOff>
    </xdr:from>
    <xdr:to>
      <xdr:col>6</xdr:col>
      <xdr:colOff>0</xdr:colOff>
      <xdr:row>1</xdr:row>
      <xdr:rowOff>230620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19950" y="28575"/>
          <a:ext cx="1162050" cy="44017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yahoo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C2" sqref="C2"/>
    </sheetView>
  </sheetViews>
  <sheetFormatPr defaultRowHeight="15"/>
  <cols>
    <col min="1" max="2" width="11" bestFit="1" customWidth="1"/>
    <col min="3" max="3" width="8.875" bestFit="1" customWidth="1"/>
    <col min="4" max="4" width="10.375" bestFit="1" customWidth="1"/>
    <col min="5" max="5" width="6.625" bestFit="1" customWidth="1"/>
    <col min="6" max="6" width="13.875" bestFit="1" customWidth="1"/>
    <col min="7" max="7" width="8.875" bestFit="1" customWidth="1"/>
    <col min="8" max="8" width="10.875" bestFit="1" customWidth="1"/>
    <col min="9" max="9" width="9.875" bestFit="1" customWidth="1"/>
    <col min="10" max="10" width="7.25" bestFit="1" customWidth="1"/>
    <col min="11" max="11" width="12.25" bestFit="1" customWidth="1"/>
    <col min="12" max="12" width="21" bestFit="1" customWidth="1"/>
  </cols>
  <sheetData>
    <row r="1" spans="1:12">
      <c r="A1" t="s">
        <v>2</v>
      </c>
      <c r="B1" t="s">
        <v>3</v>
      </c>
      <c r="D1" t="s">
        <v>4</v>
      </c>
      <c r="F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</row>
    <row r="2" spans="1:12">
      <c r="A2" t="s">
        <v>11</v>
      </c>
      <c r="B2" t="s">
        <v>51</v>
      </c>
      <c r="C2" t="s">
        <v>49</v>
      </c>
      <c r="D2" t="s">
        <v>50</v>
      </c>
      <c r="E2" t="s">
        <v>43</v>
      </c>
      <c r="F2" t="s">
        <v>31</v>
      </c>
      <c r="G2" t="s">
        <v>32</v>
      </c>
      <c r="H2">
        <v>0</v>
      </c>
      <c r="I2" t="s">
        <v>12</v>
      </c>
      <c r="J2" t="s">
        <v>12</v>
      </c>
      <c r="K2" t="s">
        <v>13</v>
      </c>
      <c r="L2" t="s">
        <v>14</v>
      </c>
    </row>
    <row r="3" spans="1:12">
      <c r="A3" t="s">
        <v>15</v>
      </c>
      <c r="B3" t="s">
        <v>16</v>
      </c>
      <c r="C3" t="s">
        <v>33</v>
      </c>
      <c r="D3" t="s">
        <v>12</v>
      </c>
      <c r="E3" t="s">
        <v>12</v>
      </c>
      <c r="F3" t="s">
        <v>12</v>
      </c>
      <c r="G3" t="s">
        <v>12</v>
      </c>
      <c r="H3">
        <v>0</v>
      </c>
      <c r="I3" t="s">
        <v>17</v>
      </c>
      <c r="J3" t="s">
        <v>12</v>
      </c>
      <c r="K3" t="s">
        <v>13</v>
      </c>
      <c r="L3" t="s">
        <v>18</v>
      </c>
    </row>
    <row r="4" spans="1:12">
      <c r="A4" t="s">
        <v>19</v>
      </c>
      <c r="B4" t="s">
        <v>45</v>
      </c>
      <c r="C4" t="s">
        <v>52</v>
      </c>
      <c r="D4" t="s">
        <v>53</v>
      </c>
      <c r="E4" t="s">
        <v>44</v>
      </c>
      <c r="F4" t="s">
        <v>34</v>
      </c>
      <c r="G4" t="s">
        <v>35</v>
      </c>
      <c r="H4">
        <v>0</v>
      </c>
      <c r="I4" t="s">
        <v>12</v>
      </c>
      <c r="J4" t="s">
        <v>12</v>
      </c>
      <c r="K4" t="s">
        <v>13</v>
      </c>
      <c r="L4" t="s">
        <v>36</v>
      </c>
    </row>
    <row r="5" spans="1:12">
      <c r="A5" t="s">
        <v>20</v>
      </c>
      <c r="B5" s="1" t="s">
        <v>37</v>
      </c>
      <c r="C5" t="s">
        <v>38</v>
      </c>
      <c r="D5" t="s">
        <v>12</v>
      </c>
      <c r="E5" t="s">
        <v>12</v>
      </c>
      <c r="F5" t="s">
        <v>39</v>
      </c>
      <c r="G5" t="s">
        <v>23</v>
      </c>
      <c r="H5" t="s">
        <v>40</v>
      </c>
      <c r="I5" t="s">
        <v>12</v>
      </c>
      <c r="J5" t="s">
        <v>12</v>
      </c>
      <c r="K5" t="s">
        <v>13</v>
      </c>
      <c r="L5" t="s">
        <v>21</v>
      </c>
    </row>
    <row r="6" spans="1:12">
      <c r="A6" t="s">
        <v>22</v>
      </c>
      <c r="B6" t="s">
        <v>45</v>
      </c>
      <c r="C6" t="s">
        <v>54</v>
      </c>
      <c r="D6" t="s">
        <v>55</v>
      </c>
      <c r="E6" t="s">
        <v>47</v>
      </c>
      <c r="F6" t="s">
        <v>41</v>
      </c>
      <c r="G6" t="s">
        <v>42</v>
      </c>
      <c r="H6">
        <v>0</v>
      </c>
      <c r="I6" t="s">
        <v>12</v>
      </c>
      <c r="J6" t="s">
        <v>12</v>
      </c>
      <c r="K6" t="s">
        <v>13</v>
      </c>
      <c r="L6" t="s">
        <v>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3" sqref="D3"/>
    </sheetView>
  </sheetViews>
  <sheetFormatPr defaultRowHeight="15"/>
  <cols>
    <col min="3" max="3" width="16.125" customWidth="1"/>
  </cols>
  <sheetData>
    <row r="1" spans="1:4">
      <c r="A1" t="s">
        <v>11</v>
      </c>
      <c r="C1" t="str">
        <f>IF(ISNUMBER(Munka1!C2),Munka1!C2,REPLACE(Munka1!C2,LEN(Munka1!C2)-2,1,","))</f>
        <v>1.1,21</v>
      </c>
      <c r="D1" t="str">
        <f ca="1">IF(CELL("típus",Munka1!C2)="l",SUBSTITUTE(SUBSTITUTE(Munka1!C2,".",","),IF(LEN(Munka1!C2)&gt;6,",",""),"",1),C1)</f>
        <v>1,1221</v>
      </c>
    </row>
    <row r="2" spans="1:4">
      <c r="A2" t="s">
        <v>15</v>
      </c>
      <c r="C2" t="str">
        <f>IF(ISNUMBER(Munka1!C3),Munka1!C3,REPLACE(Munka1!C3,LEN(Munka1!C3)-2,1,","))</f>
        <v>100,69</v>
      </c>
      <c r="D2" t="str">
        <f ca="1">IF(CELL("típus",Munka1!C3)="l",SUBSTITUTE(SUBSTITUTE(Munka1!C3,".",","),IF(LEN(Munka1!C3)&gt;6,",",""),"",1),C2)</f>
        <v>100,69</v>
      </c>
    </row>
    <row r="3" spans="1:4">
      <c r="A3" t="s">
        <v>19</v>
      </c>
      <c r="C3" t="str">
        <f>IF(ISNUMBER(Munka1!C4),Munka1!C4,REPLACE(Munka1!C4,LEN(Munka1!C4)-2,1,","))</f>
        <v>2,976,18</v>
      </c>
      <c r="D3" t="str">
        <f ca="1">IF(CELL("típus",Munka1!C4)="l",SUBSTITUTE(SUBSTITUTE(Munka1!C4,".",","),IF(LEN(Munka1!C4)&gt;6,",",""),"",1),C3)</f>
        <v>2976,18</v>
      </c>
    </row>
    <row r="4" spans="1:4">
      <c r="A4" t="s">
        <v>20</v>
      </c>
      <c r="C4" t="str">
        <f>IF(ISNUMBER(Munka1!C5),Munka1!C5,REPLACE(Munka1!C5,LEN(Munka1!C5)-2,1,","))</f>
        <v>2,127,02</v>
      </c>
      <c r="D4" t="str">
        <f ca="1">IF(CELL("típus",Munka1!C5)="l",SUBSTITUTE(SUBSTITUTE(Munka1!C5,".",","),IF(LEN(Munka1!C5)&gt;6,",",""),"",1),C4)</f>
        <v>2127,02</v>
      </c>
    </row>
    <row r="5" spans="1:4">
      <c r="A5" t="s">
        <v>22</v>
      </c>
      <c r="C5" t="str">
        <f>IF(ISNUMBER(Munka1!C6),Munka1!C6,REPLACE(Munka1!C6,LEN(Munka1!C6)-2,1,","))</f>
        <v>10,431,89</v>
      </c>
      <c r="D5" t="str">
        <f ca="1">IF(CELL("típus",Munka1!C6)="l",SUBSTITUTE(SUBSTITUTE(Munka1!C6,".",","),IF(LEN(Munka1!C6)&gt;6,",",""),"",1),C5)</f>
        <v>10431,89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/>
  <dimension ref="A1:F17"/>
  <sheetViews>
    <sheetView workbookViewId="0">
      <selection activeCell="G12" sqref="G12"/>
    </sheetView>
  </sheetViews>
  <sheetFormatPr defaultColWidth="11.625" defaultRowHeight="18.75"/>
  <cols>
    <col min="1" max="1" width="43.125" style="3" bestFit="1" customWidth="1"/>
    <col min="2" max="2" width="12" style="3" bestFit="1" customWidth="1"/>
    <col min="3" max="3" width="11.75" style="3" customWidth="1"/>
    <col min="4" max="4" width="36.25" style="3" bestFit="1" customWidth="1"/>
    <col min="5" max="5" width="11.75" style="3" bestFit="1" customWidth="1"/>
    <col min="6" max="8" width="11.625" style="3"/>
    <col min="9" max="9" width="8" style="3" bestFit="1" customWidth="1"/>
    <col min="10" max="16384" width="11.625" style="3"/>
  </cols>
  <sheetData>
    <row r="1" spans="1:6">
      <c r="A1" s="16"/>
      <c r="B1" s="16"/>
      <c r="C1" s="16"/>
      <c r="D1" s="16"/>
      <c r="E1" s="16"/>
      <c r="F1" s="16"/>
    </row>
    <row r="2" spans="1:6">
      <c r="A2" s="16"/>
      <c r="B2" s="16"/>
      <c r="C2" s="16"/>
      <c r="D2" s="16"/>
      <c r="E2" s="16"/>
      <c r="F2" s="16"/>
    </row>
    <row r="3" spans="1:6">
      <c r="B3" s="4" t="s">
        <v>24</v>
      </c>
      <c r="C3" s="3" t="s">
        <v>1</v>
      </c>
    </row>
    <row r="4" spans="1:6">
      <c r="A4" s="3" t="s">
        <v>25</v>
      </c>
      <c r="B4" s="5">
        <v>10450</v>
      </c>
      <c r="C4" s="3" t="s">
        <v>1</v>
      </c>
    </row>
    <row r="5" spans="1:6">
      <c r="A5" s="3" t="s">
        <v>0</v>
      </c>
      <c r="B5" s="2">
        <v>10370</v>
      </c>
      <c r="C5" s="3" t="s">
        <v>1</v>
      </c>
    </row>
    <row r="6" spans="1:6">
      <c r="B6" s="5"/>
    </row>
    <row r="7" spans="1:6">
      <c r="A7" s="3" t="s">
        <v>26</v>
      </c>
      <c r="B7" s="13" t="str">
        <f ca="1">Munka2!D5</f>
        <v>10431,89</v>
      </c>
    </row>
    <row r="8" spans="1:6">
      <c r="B8" s="6"/>
    </row>
    <row r="9" spans="1:6">
      <c r="B9" s="6"/>
      <c r="D9" s="3" t="s">
        <v>27</v>
      </c>
    </row>
    <row r="10" spans="1:6">
      <c r="A10" s="3" t="s">
        <v>48</v>
      </c>
      <c r="B10" s="14">
        <f ca="1">(B5-B7)/(B4-B5)*-1</f>
        <v>0.77362499999999268</v>
      </c>
      <c r="D10" s="13">
        <f ca="1">B4-B7</f>
        <v>18.110000000000582</v>
      </c>
    </row>
    <row r="11" spans="1:6">
      <c r="A11" s="3" t="s">
        <v>30</v>
      </c>
      <c r="B11" s="7"/>
    </row>
    <row r="12" spans="1:6">
      <c r="B12" s="6"/>
    </row>
    <row r="13" spans="1:6">
      <c r="A13" s="3" t="s">
        <v>46</v>
      </c>
      <c r="B13" s="14">
        <f ca="1">D10/D14</f>
        <v>0.29261593149136778</v>
      </c>
      <c r="D13" s="3" t="s">
        <v>28</v>
      </c>
    </row>
    <row r="14" spans="1:6">
      <c r="A14" s="3" t="s">
        <v>29</v>
      </c>
      <c r="B14" s="6"/>
      <c r="D14" s="11">
        <f ca="1">B7-B5</f>
        <v>61.889999999999418</v>
      </c>
    </row>
    <row r="16" spans="1:6">
      <c r="B16" s="3" t="s">
        <v>1</v>
      </c>
    </row>
    <row r="17" spans="2:2">
      <c r="B17" s="3" t="s">
        <v>1</v>
      </c>
    </row>
  </sheetData>
  <sheetProtection password="DE51" sheet="1" objects="1" scenarios="1" formatCells="0" deleteColumns="0" deleteRows="0"/>
  <mergeCells count="1">
    <mergeCell ref="A1:F2"/>
  </mergeCells>
  <conditionalFormatting sqref="B10:B11">
    <cfRule type="cellIs" dxfId="8" priority="1" operator="greaterThan">
      <formula>0.5</formula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F21"/>
  <sheetViews>
    <sheetView workbookViewId="0">
      <selection activeCell="A3" sqref="A3:E15"/>
    </sheetView>
  </sheetViews>
  <sheetFormatPr defaultColWidth="11.625" defaultRowHeight="18.75"/>
  <cols>
    <col min="1" max="1" width="43.125" style="8" bestFit="1" customWidth="1"/>
    <col min="2" max="2" width="11.375" style="8" bestFit="1" customWidth="1"/>
    <col min="3" max="3" width="11.75" style="8" customWidth="1"/>
    <col min="4" max="4" width="36.25" style="8" bestFit="1" customWidth="1"/>
    <col min="5" max="16384" width="11.625" style="8"/>
  </cols>
  <sheetData>
    <row r="1" spans="1:6">
      <c r="A1" s="17"/>
      <c r="B1" s="17"/>
      <c r="C1" s="17"/>
      <c r="D1" s="17"/>
      <c r="E1" s="17"/>
      <c r="F1" s="17"/>
    </row>
    <row r="2" spans="1:6">
      <c r="A2" s="17"/>
      <c r="B2" s="17"/>
      <c r="C2" s="17"/>
      <c r="D2" s="17"/>
      <c r="E2" s="17"/>
      <c r="F2" s="17"/>
    </row>
    <row r="3" spans="1:6">
      <c r="B3" s="9" t="s">
        <v>24</v>
      </c>
      <c r="C3" s="8" t="s">
        <v>1</v>
      </c>
    </row>
    <row r="4" spans="1:6">
      <c r="A4" s="3" t="s">
        <v>25</v>
      </c>
      <c r="B4" s="6">
        <v>2800</v>
      </c>
      <c r="C4" s="8" t="s">
        <v>1</v>
      </c>
    </row>
    <row r="5" spans="1:6">
      <c r="A5" s="3" t="s">
        <v>0</v>
      </c>
      <c r="B5" s="6">
        <v>1352.5</v>
      </c>
      <c r="C5" s="8" t="s">
        <v>1</v>
      </c>
    </row>
    <row r="6" spans="1:6">
      <c r="B6" s="6"/>
    </row>
    <row r="7" spans="1:6">
      <c r="A7" s="3" t="s">
        <v>26</v>
      </c>
      <c r="B7" s="13" t="str">
        <f ca="1">Munka2!D4</f>
        <v>2127,02</v>
      </c>
      <c r="D7" s="3"/>
    </row>
    <row r="8" spans="1:6">
      <c r="A8" s="3"/>
      <c r="B8" s="10"/>
    </row>
    <row r="9" spans="1:6">
      <c r="B9" s="10"/>
      <c r="D9" s="3" t="s">
        <v>27</v>
      </c>
    </row>
    <row r="10" spans="1:6">
      <c r="A10" s="3" t="s">
        <v>48</v>
      </c>
      <c r="B10" s="14">
        <f ca="1">IF(B4&gt;B5,IF(B7-B4&gt;0,100%,IF(B7&lt;B5,0%,(B5-B7)/(B5-B4))),IF(B7-B4&lt;0,100%,IF(B7&gt;B5,0%,(B5-B7)/(B5-B4))))</f>
        <v>0.53507426597582042</v>
      </c>
      <c r="D10" s="15">
        <f ca="1">ABS(B4-B7)</f>
        <v>672.98</v>
      </c>
      <c r="F10" s="14"/>
    </row>
    <row r="11" spans="1:6">
      <c r="A11" s="3" t="s">
        <v>30</v>
      </c>
      <c r="B11" s="10"/>
    </row>
    <row r="12" spans="1:6">
      <c r="A12" s="3"/>
      <c r="B12" s="10"/>
    </row>
    <row r="13" spans="1:6">
      <c r="A13" s="3" t="s">
        <v>46</v>
      </c>
      <c r="B13" s="13">
        <f ca="1">D10/D14</f>
        <v>0.86889944739967984</v>
      </c>
      <c r="D13" s="3" t="s">
        <v>28</v>
      </c>
    </row>
    <row r="14" spans="1:6">
      <c r="A14" s="3" t="s">
        <v>29</v>
      </c>
      <c r="B14" s="10"/>
      <c r="D14" s="15">
        <f ca="1">ABS(B7-B5)</f>
        <v>774.52</v>
      </c>
    </row>
    <row r="16" spans="1:6">
      <c r="B16" s="8" t="s">
        <v>1</v>
      </c>
    </row>
    <row r="17" spans="2:5">
      <c r="B17" s="8" t="s">
        <v>1</v>
      </c>
    </row>
    <row r="21" spans="2:5">
      <c r="E21" s="8" t="s">
        <v>1</v>
      </c>
    </row>
  </sheetData>
  <sheetProtection password="DE51" sheet="1" objects="1" scenarios="1" formatCells="0" formatColumns="0" formatRows="0" insertColumns="0" insertRows="0" deleteColumns="0" deleteRows="0"/>
  <mergeCells count="1">
    <mergeCell ref="A1:F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3" sqref="A3:E17"/>
    </sheetView>
  </sheetViews>
  <sheetFormatPr defaultColWidth="11.625" defaultRowHeight="18.75"/>
  <cols>
    <col min="1" max="1" width="43.125" style="8" bestFit="1" customWidth="1"/>
    <col min="2" max="2" width="11.375" style="8" bestFit="1" customWidth="1"/>
    <col min="3" max="3" width="11.75" style="8" customWidth="1"/>
    <col min="4" max="4" width="36.25" style="8" bestFit="1" customWidth="1"/>
    <col min="5" max="16384" width="11.625" style="8"/>
  </cols>
  <sheetData>
    <row r="1" spans="1:6">
      <c r="A1" s="17"/>
      <c r="B1" s="17"/>
      <c r="C1" s="17"/>
      <c r="D1" s="17"/>
      <c r="E1" s="17"/>
      <c r="F1" s="17"/>
    </row>
    <row r="2" spans="1:6">
      <c r="A2" s="17"/>
      <c r="B2" s="17"/>
      <c r="C2" s="17"/>
      <c r="D2" s="17"/>
      <c r="E2" s="17"/>
      <c r="F2" s="17"/>
    </row>
    <row r="3" spans="1:6">
      <c r="B3" s="9" t="s">
        <v>24</v>
      </c>
      <c r="C3" s="8" t="s">
        <v>1</v>
      </c>
    </row>
    <row r="4" spans="1:6">
      <c r="A4" s="3" t="s">
        <v>25</v>
      </c>
      <c r="B4" s="10">
        <v>1.1243000000000001</v>
      </c>
      <c r="C4" s="8" t="s">
        <v>1</v>
      </c>
    </row>
    <row r="5" spans="1:6">
      <c r="A5" s="3" t="s">
        <v>0</v>
      </c>
      <c r="B5" s="10">
        <v>1.1123000000000001</v>
      </c>
      <c r="C5" s="8" t="s">
        <v>1</v>
      </c>
    </row>
    <row r="6" spans="1:6">
      <c r="B6" s="10"/>
    </row>
    <row r="7" spans="1:6">
      <c r="A7" s="3" t="s">
        <v>26</v>
      </c>
      <c r="B7" s="15" t="str">
        <f ca="1">Munka2!D1</f>
        <v>1,1221</v>
      </c>
    </row>
    <row r="8" spans="1:6">
      <c r="A8" s="3"/>
      <c r="B8" s="10" t="s">
        <v>1</v>
      </c>
    </row>
    <row r="9" spans="1:6">
      <c r="B9" s="10"/>
      <c r="D9" s="3" t="s">
        <v>27</v>
      </c>
    </row>
    <row r="10" spans="1:6">
      <c r="A10" s="3" t="s">
        <v>48</v>
      </c>
      <c r="B10" s="14">
        <f ca="1">(B5-B7)/(B4-B5)*-1</f>
        <v>0.81666666666666854</v>
      </c>
      <c r="D10" s="12">
        <f ca="1">(B4-B7)*10000</f>
        <v>21.999999999999797</v>
      </c>
    </row>
    <row r="11" spans="1:6">
      <c r="A11" s="3" t="s">
        <v>30</v>
      </c>
      <c r="B11" s="10"/>
    </row>
    <row r="12" spans="1:6">
      <c r="A12" s="3"/>
      <c r="B12" s="10"/>
    </row>
    <row r="13" spans="1:6">
      <c r="A13" s="3" t="s">
        <v>46</v>
      </c>
      <c r="B13" s="13">
        <f ca="1">D10/D14</f>
        <v>0.22448979591836457</v>
      </c>
      <c r="D13" s="3" t="s">
        <v>28</v>
      </c>
    </row>
    <row r="14" spans="1:6">
      <c r="A14" s="3" t="s">
        <v>29</v>
      </c>
      <c r="B14" s="10"/>
      <c r="D14" s="12">
        <f ca="1">(B7-B5)*10000</f>
        <v>98.000000000000313</v>
      </c>
    </row>
    <row r="16" spans="1:6">
      <c r="B16" s="8" t="s">
        <v>1</v>
      </c>
    </row>
    <row r="17" spans="2:5">
      <c r="B17" s="8" t="s">
        <v>1</v>
      </c>
    </row>
    <row r="21" spans="2:5">
      <c r="E21" s="8" t="s">
        <v>1</v>
      </c>
    </row>
  </sheetData>
  <sheetProtection password="DE51" sheet="1" objects="1" scenarios="1" formatCells="0" formatColumns="0" formatRows="0" insertColumns="0" insertRows="0" insertHyperlinks="0" deleteColumns="0" deleteRows="0"/>
  <mergeCells count="1">
    <mergeCell ref="A1:F2"/>
  </mergeCells>
  <conditionalFormatting sqref="I8">
    <cfRule type="cellIs" dxfId="7" priority="5" operator="greaterThan">
      <formula>0</formula>
    </cfRule>
  </conditionalFormatting>
  <conditionalFormatting sqref="B10">
    <cfRule type="cellIs" dxfId="6" priority="1" operator="greaterThan">
      <formula>0.5</formula>
    </cfRule>
    <cfRule type="cellIs" dxfId="5" priority="2" operator="greaterThan">
      <formula>0.5</formula>
    </cfRule>
    <cfRule type="cellIs" dxfId="4" priority="3" operator="greaterThan">
      <formula>"0,5"</formula>
    </cfRule>
    <cfRule type="cellIs" dxfId="3" priority="4" operator="greaterThan">
      <formula>50</formula>
    </cfRule>
  </conditionalFormatting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A26" sqref="A26"/>
    </sheetView>
  </sheetViews>
  <sheetFormatPr defaultColWidth="11.625" defaultRowHeight="18.75"/>
  <cols>
    <col min="1" max="1" width="43.125" style="8" bestFit="1" customWidth="1"/>
    <col min="2" max="2" width="11.375" style="8" bestFit="1" customWidth="1"/>
    <col min="3" max="3" width="11.75" style="8" customWidth="1"/>
    <col min="4" max="4" width="36.25" style="8" bestFit="1" customWidth="1"/>
    <col min="5" max="16384" width="11.625" style="8"/>
  </cols>
  <sheetData>
    <row r="1" spans="1:6">
      <c r="A1" s="17"/>
      <c r="B1" s="17"/>
      <c r="C1" s="17"/>
      <c r="D1" s="17"/>
      <c r="E1" s="17"/>
      <c r="F1" s="17"/>
    </row>
    <row r="2" spans="1:6">
      <c r="A2" s="17"/>
      <c r="B2" s="17"/>
      <c r="C2" s="17"/>
      <c r="D2" s="17"/>
      <c r="E2" s="17"/>
      <c r="F2" s="17"/>
    </row>
    <row r="3" spans="1:6">
      <c r="B3" s="9" t="s">
        <v>24</v>
      </c>
      <c r="C3" s="8" t="s">
        <v>1</v>
      </c>
    </row>
    <row r="4" spans="1:6">
      <c r="A4" s="3" t="s">
        <v>25</v>
      </c>
      <c r="B4" s="10">
        <v>3030</v>
      </c>
      <c r="C4" s="8" t="s">
        <v>1</v>
      </c>
    </row>
    <row r="5" spans="1:6">
      <c r="A5" s="3" t="s">
        <v>0</v>
      </c>
      <c r="B5" s="10">
        <v>2960</v>
      </c>
      <c r="C5" s="8" t="s">
        <v>1</v>
      </c>
    </row>
    <row r="6" spans="1:6">
      <c r="B6" s="10"/>
    </row>
    <row r="7" spans="1:6">
      <c r="A7" s="3" t="s">
        <v>26</v>
      </c>
      <c r="B7" s="15" t="str">
        <f ca="1">Munka2!D3</f>
        <v>2976,18</v>
      </c>
    </row>
    <row r="8" spans="1:6">
      <c r="A8" s="3"/>
      <c r="B8" s="10" t="s">
        <v>1</v>
      </c>
    </row>
    <row r="9" spans="1:6">
      <c r="B9" s="10"/>
      <c r="D9" s="3" t="s">
        <v>27</v>
      </c>
    </row>
    <row r="10" spans="1:6">
      <c r="A10" s="3" t="s">
        <v>48</v>
      </c>
      <c r="B10" s="14">
        <f ca="1">(B5-B7)/(B4-B5)*-1</f>
        <v>0.23114285714285479</v>
      </c>
      <c r="D10" s="15">
        <f ca="1">B4-B7</f>
        <v>53.820000000000164</v>
      </c>
    </row>
    <row r="11" spans="1:6">
      <c r="A11" s="3" t="s">
        <v>30</v>
      </c>
      <c r="B11" s="10"/>
    </row>
    <row r="12" spans="1:6">
      <c r="A12" s="3"/>
      <c r="B12" s="10"/>
    </row>
    <row r="13" spans="1:6">
      <c r="A13" s="3" t="s">
        <v>46</v>
      </c>
      <c r="B13" s="13">
        <f ca="1">D10/D14</f>
        <v>3.3263288009889189</v>
      </c>
      <c r="D13" s="3" t="s">
        <v>28</v>
      </c>
    </row>
    <row r="14" spans="1:6">
      <c r="A14" s="3" t="s">
        <v>29</v>
      </c>
      <c r="B14" s="10"/>
      <c r="D14" s="15">
        <f ca="1">B7-B5</f>
        <v>16.179999999999836</v>
      </c>
    </row>
    <row r="16" spans="1:6">
      <c r="B16" s="8" t="s">
        <v>1</v>
      </c>
    </row>
    <row r="17" spans="2:2">
      <c r="B17" s="8" t="s">
        <v>1</v>
      </c>
    </row>
  </sheetData>
  <sheetProtection password="DE51" sheet="1" objects="1" scenarios="1" formatCells="0" formatColumns="0" formatRows="0" insertColumns="0" insertRows="0" insertHyperlinks="0" deleteColumns="0" deleteRows="0"/>
  <mergeCells count="1">
    <mergeCell ref="A1:F2"/>
  </mergeCells>
  <conditionalFormatting sqref="B10">
    <cfRule type="cellIs" dxfId="2" priority="2" operator="greaterThan">
      <formula>0.8</formula>
    </cfRule>
    <cfRule type="cellIs" dxfId="1" priority="4" operator="greaterThan">
      <formula>0.7</formula>
    </cfRule>
    <cfRule type="cellIs" dxfId="0" priority="5" operator="greaterThan">
      <formula>0.7</formula>
    </cfRule>
  </conditionalFormatting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Munka1</vt:lpstr>
      <vt:lpstr>Munka2</vt:lpstr>
      <vt:lpstr>dax</vt:lpstr>
      <vt:lpstr>s+P</vt:lpstr>
      <vt:lpstr>euro</vt:lpstr>
      <vt:lpstr>stoxx</vt:lpstr>
      <vt:lpstr>Munka3</vt:lpstr>
      <vt:lpstr>Munka4</vt:lpstr>
      <vt:lpstr>Munka1!yahoo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Birger</dc:creator>
  <cp:lastModifiedBy>Orsi</cp:lastModifiedBy>
  <dcterms:created xsi:type="dcterms:W3CDTF">2012-01-06T06:50:04Z</dcterms:created>
  <dcterms:modified xsi:type="dcterms:W3CDTF">2016-09-14T13:01:05Z</dcterms:modified>
</cp:coreProperties>
</file>